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<sst xmlns="http://schemas.openxmlformats.org/spreadsheetml/2006/main" count="146" uniqueCount="130">
  <si>
    <t xml:space="preserve">CONSIGLIO NOTARILE </t>
  </si>
  <si>
    <t>SEDE IN BOLOGNA - VIA SAN DOMENICO N. 11</t>
  </si>
  <si>
    <t>CODICE FISCALE: 80070730371</t>
  </si>
  <si>
    <t>BILANCIO PREVENTIVO DELL' ESERCIZIO FINANZIARIO 2022</t>
  </si>
  <si>
    <t>Capitoli</t>
  </si>
  <si>
    <t>ENTRATE</t>
  </si>
  <si>
    <t>Attivo</t>
  </si>
  <si>
    <t>PREVENTIVO</t>
  </si>
  <si>
    <t xml:space="preserve">CONSUNTIVO </t>
  </si>
  <si>
    <t>2021</t>
  </si>
  <si>
    <t>Al 11/10/2021</t>
  </si>
  <si>
    <t xml:space="preserve">Titolo I  </t>
  </si>
  <si>
    <t xml:space="preserve"> Entrate Contributive Ordinarie</t>
  </si>
  <si>
    <t>CPS Lite</t>
  </si>
  <si>
    <t>per il 2022</t>
  </si>
  <si>
    <t xml:space="preserve">Cat. I </t>
  </si>
  <si>
    <t xml:space="preserve">Tasse Consiliari </t>
  </si>
  <si>
    <t>Iscrizioni Notai</t>
  </si>
  <si>
    <t>Iscrizioni Praticanti</t>
  </si>
  <si>
    <t>Prelievo dalla riserva</t>
  </si>
  <si>
    <t>Titolo III</t>
  </si>
  <si>
    <t xml:space="preserve"> Entrate diverse</t>
  </si>
  <si>
    <t>Cat. VII</t>
  </si>
  <si>
    <t>Liquidazione Note</t>
  </si>
  <si>
    <t>Archivio Notarile Oblazioni</t>
  </si>
  <si>
    <t>Certificati</t>
  </si>
  <si>
    <t>Cat. VIII</t>
  </si>
  <si>
    <t>Interessi Bancari</t>
  </si>
  <si>
    <t>chiusura conto Rolandino</t>
  </si>
  <si>
    <t>Cat. IX</t>
  </si>
  <si>
    <t>Contributi straordinari</t>
  </si>
  <si>
    <t>Immobilizzazione mat.le e attrezzature</t>
  </si>
  <si>
    <t>Titolo VII</t>
  </si>
  <si>
    <t>Partite di Giro</t>
  </si>
  <si>
    <t>IVA compensazione interna</t>
  </si>
  <si>
    <t>Anticipazioni Economali</t>
  </si>
  <si>
    <r>
      <t xml:space="preserve">Totale repertoriale 2020 : Euro  </t>
    </r>
    <r>
      <rPr>
        <b/>
        <sz val="11"/>
        <rFont val="Arial"/>
        <family val="2"/>
      </rPr>
      <t>16.628.918,57</t>
    </r>
  </si>
  <si>
    <r>
      <t xml:space="preserve">Il contributo è stato calcolato in base </t>
    </r>
    <r>
      <rPr>
        <b/>
        <sz val="11"/>
        <rFont val="Arial"/>
        <family val="2"/>
      </rPr>
      <t xml:space="preserve">alla tabella di classificazione </t>
    </r>
    <r>
      <rPr>
        <sz val="11"/>
        <rFont val="Arial"/>
        <family val="2"/>
      </rPr>
      <t>pari allo</t>
    </r>
    <r>
      <rPr>
        <b/>
        <sz val="11"/>
        <rFont val="Arial"/>
        <family val="2"/>
      </rPr>
      <t xml:space="preserve"> 0,50% </t>
    </r>
    <r>
      <rPr>
        <sz val="11"/>
        <rFont val="Arial"/>
        <family val="2"/>
      </rPr>
      <t xml:space="preserve">per lo scaglione repertoriale </t>
    </r>
    <r>
      <rPr>
        <b/>
        <sz val="11"/>
        <rFont val="Arial"/>
        <family val="2"/>
      </rPr>
      <t>fino ad euro 50.000,00,</t>
    </r>
  </si>
  <si>
    <r>
      <t xml:space="preserve">pari all' </t>
    </r>
    <r>
      <rPr>
        <b/>
        <sz val="11"/>
        <rFont val="Arial"/>
        <family val="2"/>
      </rPr>
      <t>0,90%</t>
    </r>
    <r>
      <rPr>
        <sz val="11"/>
        <rFont val="Arial"/>
        <family val="2"/>
      </rPr>
      <t xml:space="preserve">  per lo scaglione</t>
    </r>
    <r>
      <rPr>
        <b/>
        <sz val="11"/>
        <rFont val="Arial"/>
        <family val="2"/>
      </rPr>
      <t xml:space="preserve"> superiore ad euro  50.000,00 e fino ad euro 100.000,00</t>
    </r>
    <r>
      <rPr>
        <sz val="11"/>
        <rFont val="Arial"/>
        <family val="2"/>
      </rPr>
      <t xml:space="preserve">, pari all' </t>
    </r>
    <r>
      <rPr>
        <b/>
        <sz val="11"/>
        <rFont val="Arial"/>
        <family val="2"/>
      </rPr>
      <t xml:space="preserve">1,35% </t>
    </r>
    <r>
      <rPr>
        <sz val="11"/>
        <rFont val="Arial"/>
        <family val="2"/>
      </rPr>
      <t>per lo scaglione</t>
    </r>
    <r>
      <rPr>
        <b/>
        <sz val="11"/>
        <rFont val="Arial"/>
        <family val="2"/>
      </rPr>
      <t xml:space="preserve"> superiore ad euro</t>
    </r>
  </si>
  <si>
    <r>
      <t>100.000,00 e fino ad euro 150.000,00</t>
    </r>
    <r>
      <rPr>
        <sz val="11"/>
        <rFont val="Arial"/>
        <family val="2"/>
      </rPr>
      <t xml:space="preserve">, pari al </t>
    </r>
    <r>
      <rPr>
        <b/>
        <sz val="11"/>
        <rFont val="Arial"/>
        <family val="2"/>
      </rPr>
      <t xml:space="preserve">2,35% </t>
    </r>
    <r>
      <rPr>
        <sz val="11"/>
        <rFont val="Arial"/>
        <family val="2"/>
      </rPr>
      <t xml:space="preserve">per lo scaglione </t>
    </r>
    <r>
      <rPr>
        <b/>
        <sz val="11"/>
        <rFont val="Arial"/>
        <family val="2"/>
      </rPr>
      <t xml:space="preserve"> superiore ad euro 150.000,00 e fino ad euro 200.000,00, </t>
    </r>
    <r>
      <rPr>
        <sz val="11"/>
        <rFont val="Arial"/>
        <family val="2"/>
      </rPr>
      <t xml:space="preserve">pari al </t>
    </r>
    <r>
      <rPr>
        <b/>
        <sz val="11"/>
        <rFont val="Arial"/>
        <family val="2"/>
      </rPr>
      <t>3,15%</t>
    </r>
  </si>
  <si>
    <r>
      <t xml:space="preserve">per lo scaglione </t>
    </r>
    <r>
      <rPr>
        <b/>
        <sz val="11"/>
        <rFont val="Arial"/>
        <family val="2"/>
      </rPr>
      <t>superiore ad euro 200.000,00 e fino ad euro 300.000,00</t>
    </r>
    <r>
      <rPr>
        <sz val="11"/>
        <rFont val="Arial"/>
        <family val="2"/>
      </rPr>
      <t xml:space="preserve">, pari </t>
    </r>
    <r>
      <rPr>
        <b/>
        <sz val="11"/>
        <rFont val="Arial"/>
        <family val="2"/>
      </rPr>
      <t>al 4,20%</t>
    </r>
    <r>
      <rPr>
        <sz val="11"/>
        <rFont val="Arial"/>
        <family val="2"/>
      </rPr>
      <t xml:space="preserve"> per lo scaglione</t>
    </r>
    <r>
      <rPr>
        <b/>
        <sz val="11"/>
        <rFont val="Arial"/>
        <family val="2"/>
      </rPr>
      <t xml:space="preserve"> superiore ad euro 300.000,00 e fino</t>
    </r>
  </si>
  <si>
    <r>
      <t xml:space="preserve">ad euro 400.000,00; </t>
    </r>
    <r>
      <rPr>
        <sz val="11"/>
        <rFont val="Arial"/>
        <family val="2"/>
      </rPr>
      <t xml:space="preserve">pari al </t>
    </r>
    <r>
      <rPr>
        <b/>
        <sz val="11"/>
        <rFont val="Arial"/>
        <family val="2"/>
      </rPr>
      <t xml:space="preserve">5,24% </t>
    </r>
    <r>
      <rPr>
        <sz val="11"/>
        <rFont val="Arial"/>
        <family val="2"/>
      </rPr>
      <t>per lo scaglione</t>
    </r>
    <r>
      <rPr>
        <b/>
        <sz val="11"/>
        <rFont val="Arial"/>
        <family val="2"/>
      </rPr>
      <t xml:space="preserve"> superiore ad euro 400.000,00 e fino ad euro 500.000; </t>
    </r>
    <r>
      <rPr>
        <sz val="11"/>
        <rFont val="Arial"/>
        <family val="2"/>
      </rPr>
      <t>pari al</t>
    </r>
    <r>
      <rPr>
        <b/>
        <sz val="11"/>
        <rFont val="Arial"/>
        <family val="2"/>
      </rPr>
      <t xml:space="preserve"> 6,23% per importi superiori</t>
    </r>
  </si>
  <si>
    <r>
      <t>Il tutto pari ad un'aliquota media del'</t>
    </r>
    <r>
      <rPr>
        <b/>
        <sz val="11"/>
        <rFont val="Arial"/>
        <family val="2"/>
      </rPr>
      <t xml:space="preserve">1,50% --- </t>
    </r>
  </si>
  <si>
    <t>Pertanto la tassa è stata calcolata su un montante repertoriale complessivo pari a euro 16.628.918,57</t>
  </si>
  <si>
    <t>USCITE</t>
  </si>
  <si>
    <t>Passivo</t>
  </si>
  <si>
    <t>Titolo I - Spese Correnti</t>
  </si>
  <si>
    <t>Cat. I - spese per gli organi dell'ente</t>
  </si>
  <si>
    <t>Attività e comunicazione</t>
  </si>
  <si>
    <t xml:space="preserve"> </t>
  </si>
  <si>
    <t>CO.RE.DI</t>
  </si>
  <si>
    <t xml:space="preserve">Cat. II - Oneri per il personale </t>
  </si>
  <si>
    <t>Dipendenti</t>
  </si>
  <si>
    <t>Contributi</t>
  </si>
  <si>
    <t>Fondo Accessorio</t>
  </si>
  <si>
    <t>T.F.R.</t>
  </si>
  <si>
    <t>Professionisti  ritenute d'acconto</t>
  </si>
  <si>
    <t>Spese per lavoro interinale</t>
  </si>
  <si>
    <t xml:space="preserve">Cat. IV - acquisto beni e consumi </t>
  </si>
  <si>
    <t>Libri e Riviste</t>
  </si>
  <si>
    <t>Cancelleria e Stampati</t>
  </si>
  <si>
    <t>Rappresentanza</t>
  </si>
  <si>
    <t>Consulenza sicurezza posti di lavoro</t>
  </si>
  <si>
    <t>Manutenzione Locali e Arredamento</t>
  </si>
  <si>
    <t>Spese Postali</t>
  </si>
  <si>
    <t>Spese Telef. e collegamenti telematici</t>
  </si>
  <si>
    <t>Contributo Comitato Regionale</t>
  </si>
  <si>
    <t>Spese  incontri di Studio, riunioni</t>
  </si>
  <si>
    <t xml:space="preserve">Enel </t>
  </si>
  <si>
    <t>Acqua</t>
  </si>
  <si>
    <t>Tassa Rifiuti</t>
  </si>
  <si>
    <t xml:space="preserve">Professionisti   Fatture </t>
  </si>
  <si>
    <t>Premi di Assicurazione</t>
  </si>
  <si>
    <t>Acquisto e Manutenzione Macchine</t>
  </si>
  <si>
    <t>Sede 1 Affitto</t>
  </si>
  <si>
    <t>Sede 2 Condominio</t>
  </si>
  <si>
    <t>Sede 2 Affitto</t>
  </si>
  <si>
    <t>Condominio Sede 1 &amp; 2</t>
  </si>
  <si>
    <t>Spese e Comm. Bancarie. e P.</t>
  </si>
  <si>
    <t>Cat. VIII oneri tributari</t>
  </si>
  <si>
    <t>Versamento IVA</t>
  </si>
  <si>
    <t>Versamenti</t>
  </si>
  <si>
    <t>Archivio</t>
  </si>
  <si>
    <t>Notarile</t>
  </si>
  <si>
    <t>Cat. X spese non classificate</t>
  </si>
  <si>
    <t>Quota Annuale CUP</t>
  </si>
  <si>
    <t>Imprevisti</t>
  </si>
  <si>
    <t>Quota di Ammortamento</t>
  </si>
  <si>
    <t>Fondo di ammortamento</t>
  </si>
  <si>
    <t>Titolo IV</t>
  </si>
  <si>
    <t>IVA compensata</t>
  </si>
  <si>
    <t>SITUAZIONE  AL 30 settembre 2021  ( RIASSUNTO DI GESTIONE )</t>
  </si>
  <si>
    <t>Residuo gestioni precedenti</t>
  </si>
  <si>
    <t xml:space="preserve">Totale </t>
  </si>
  <si>
    <t>Residuo</t>
  </si>
  <si>
    <t>La predetta somma è così distribuita</t>
  </si>
  <si>
    <t xml:space="preserve">Banca </t>
  </si>
  <si>
    <t>cassa</t>
  </si>
  <si>
    <t xml:space="preserve">INVESTIMENTI </t>
  </si>
  <si>
    <t>TOTALE COMPLESSIVO</t>
  </si>
  <si>
    <t xml:space="preserve">Entrate </t>
  </si>
  <si>
    <t>Uscite</t>
  </si>
  <si>
    <t>Fondi di Accantonamento TFR Dipendenti</t>
  </si>
  <si>
    <t>Fondi di  Accantonamento per IV° trimestre 2020</t>
  </si>
  <si>
    <t>Fondi di  Accantonamento per I° trimestre 2021</t>
  </si>
  <si>
    <t>PASSIVO</t>
  </si>
  <si>
    <t>RISERVA</t>
  </si>
  <si>
    <t>Avanzo Economico di Esercizio</t>
  </si>
  <si>
    <t>Bilancio per competenza</t>
  </si>
  <si>
    <t>NOTA</t>
  </si>
  <si>
    <t>INTEGRATIVA:</t>
  </si>
  <si>
    <t>Nella seguente tabella sono riportati dati tratti dall'ultimo Bilancio approvato il 22 Febbraio 2021</t>
  </si>
  <si>
    <t>Conto</t>
  </si>
  <si>
    <t>Patrimonio</t>
  </si>
  <si>
    <t>Beni Mobili</t>
  </si>
  <si>
    <t>costo storico</t>
  </si>
  <si>
    <t>euro</t>
  </si>
  <si>
    <t xml:space="preserve">Valore </t>
  </si>
  <si>
    <t>Fondo di Ammortamento Immobilizzazione Materiale              euro</t>
  </si>
  <si>
    <t>RESIDUO</t>
  </si>
  <si>
    <t>da ammortizzare</t>
  </si>
  <si>
    <t xml:space="preserve">Il Saldo rappresenta la disponibilità liquida presso la Banca e in cassa alla data del 30 settembre 2021. </t>
  </si>
  <si>
    <t xml:space="preserve">T.F.R. : costituisce il debito dell'Ente nei confronti del Personale per il trattamento di fine rapporto </t>
  </si>
  <si>
    <t>ed è calcolato in base alla normativa vigente.</t>
  </si>
  <si>
    <t>In data 17 febbraio 2017 con ALLEANZA ASSICURAZIONI  è stato fatto un investimento DECENNALE - comprensivo di spese</t>
  </si>
  <si>
    <t>di emissione di euro 150.020,00 – con scadenza 17 febbraio 2027. Valorizzazione al 31/12/2020 euro 159.102,71</t>
  </si>
  <si>
    <t>Il presente bilancio è composto da Stato Patrimoniale, Conto della gestione a proventi ed oneri e della presente nota di</t>
  </si>
  <si>
    <t xml:space="preserve">commento, rappresentata in modo veritiero e corretto della situazione patrimoniale e finanziaria e nonché il risultato </t>
  </si>
  <si>
    <t>economico dell'esercizio  corrisponde  alle risultanze delle scritture contabili.</t>
  </si>
  <si>
    <t>La Tassa Consiliare per l'anno 2021 relativa al 2020 è stata calcolata su euro 16.628.918,57.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</si>
</sst>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/MM/YY"/>
    <numFmt numFmtId="167" formatCode="#,##0.00"/>
    <numFmt numFmtId="168" formatCode="_-* #,##0_-;\-* #,##0_-;_-* \-_-;_-@_-"/>
    <numFmt numFmtId="169" formatCode="0.00"/>
    <numFmt numFmtId="170" formatCode="_-* #,##0.00_-;\-* #,##0.00_-;_-* \-_-;_-@_-"/>
    <numFmt numFmtId="171" formatCode="_-* #,##0.00_-;\-* #,##0.00_-;_-* \-??_-;_-@_-"/>
    <numFmt numFmtId="172" formatCode="#,##0"/>
  </numFmts>
  <fonts count="2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5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9" fontId="0" fillId="0" borderId="0" xfId="16" applyNumberFormat="1" applyFont="1" applyFill="1" applyBorder="1" applyAlignment="1" applyProtection="1">
      <alignment horizontal="right"/>
      <protection/>
    </xf>
    <xf numFmtId="169" fontId="3" fillId="0" borderId="0" xfId="16" applyNumberFormat="1" applyFont="1" applyFill="1" applyBorder="1" applyAlignment="1" applyProtection="1">
      <alignment horizontal="right"/>
      <protection/>
    </xf>
    <xf numFmtId="167" fontId="0" fillId="0" borderId="0" xfId="16" applyNumberFormat="1" applyFont="1" applyFill="1" applyBorder="1" applyAlignment="1" applyProtection="1">
      <alignment horizontal="right"/>
      <protection/>
    </xf>
    <xf numFmtId="167" fontId="3" fillId="0" borderId="0" xfId="16" applyNumberFormat="1" applyFont="1" applyFill="1" applyBorder="1" applyAlignment="1" applyProtection="1">
      <alignment horizontal="right"/>
      <protection/>
    </xf>
    <xf numFmtId="170" fontId="0" fillId="0" borderId="0" xfId="16" applyNumberFormat="1" applyFont="1" applyFill="1" applyBorder="1" applyAlignment="1" applyProtection="1">
      <alignment/>
      <protection/>
    </xf>
    <xf numFmtId="170" fontId="3" fillId="0" borderId="0" xfId="16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70" fontId="0" fillId="0" borderId="0" xfId="16" applyNumberFormat="1" applyFont="1" applyFill="1" applyBorder="1" applyAlignment="1" applyProtection="1">
      <alignment horizontal="right"/>
      <protection/>
    </xf>
    <xf numFmtId="170" fontId="3" fillId="0" borderId="0" xfId="16" applyNumberFormat="1" applyFont="1" applyFill="1" applyBorder="1" applyAlignment="1" applyProtection="1">
      <alignment horizontal="right"/>
      <protection/>
    </xf>
    <xf numFmtId="170" fontId="0" fillId="0" borderId="1" xfId="16" applyNumberFormat="1" applyFont="1" applyFill="1" applyBorder="1" applyAlignment="1" applyProtection="1">
      <alignment/>
      <protection/>
    </xf>
    <xf numFmtId="170" fontId="0" fillId="0" borderId="1" xfId="16" applyNumberFormat="1" applyFont="1" applyFill="1" applyBorder="1" applyAlignment="1" applyProtection="1">
      <alignment horizontal="right"/>
      <protection/>
    </xf>
    <xf numFmtId="170" fontId="3" fillId="0" borderId="1" xfId="16" applyNumberFormat="1" applyFont="1" applyFill="1" applyBorder="1" applyAlignment="1" applyProtection="1">
      <alignment/>
      <protection/>
    </xf>
    <xf numFmtId="171" fontId="6" fillId="0" borderId="0" xfId="15" applyFont="1" applyFill="1" applyBorder="1" applyAlignment="1" applyProtection="1">
      <alignment/>
      <protection/>
    </xf>
    <xf numFmtId="171" fontId="7" fillId="0" borderId="0" xfId="15" applyFont="1" applyFill="1" applyBorder="1" applyAlignment="1" applyProtection="1">
      <alignment/>
      <protection/>
    </xf>
    <xf numFmtId="168" fontId="2" fillId="0" borderId="0" xfId="16" applyFont="1" applyFill="1" applyBorder="1" applyAlignment="1" applyProtection="1">
      <alignment/>
      <protection/>
    </xf>
    <xf numFmtId="168" fontId="1" fillId="0" borderId="0" xfId="16" applyFont="1" applyFill="1" applyBorder="1" applyAlignment="1" applyProtection="1">
      <alignment/>
      <protection/>
    </xf>
    <xf numFmtId="172" fontId="2" fillId="0" borderId="0" xfId="0" applyNumberFormat="1" applyFont="1" applyFill="1" applyAlignment="1">
      <alignment/>
    </xf>
    <xf numFmtId="171" fontId="8" fillId="0" borderId="0" xfId="15" applyFont="1" applyFill="1" applyBorder="1" applyAlignment="1" applyProtection="1">
      <alignment/>
      <protection/>
    </xf>
    <xf numFmtId="171" fontId="9" fillId="0" borderId="0" xfId="15" applyFont="1" applyFill="1" applyBorder="1" applyAlignment="1" applyProtection="1">
      <alignment/>
      <protection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/>
    </xf>
    <xf numFmtId="164" fontId="1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8" fontId="0" fillId="0" borderId="0" xfId="16" applyFont="1" applyFill="1" applyBorder="1" applyAlignment="1" applyProtection="1">
      <alignment/>
      <protection/>
    </xf>
    <xf numFmtId="167" fontId="2" fillId="0" borderId="0" xfId="0" applyNumberFormat="1" applyFont="1" applyFill="1" applyAlignment="1">
      <alignment horizontal="right"/>
    </xf>
    <xf numFmtId="170" fontId="2" fillId="0" borderId="0" xfId="16" applyNumberFormat="1" applyFont="1" applyFill="1" applyBorder="1" applyAlignment="1" applyProtection="1">
      <alignment horizontal="center"/>
      <protection/>
    </xf>
    <xf numFmtId="170" fontId="11" fillId="0" borderId="0" xfId="16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/>
    </xf>
    <xf numFmtId="164" fontId="12" fillId="0" borderId="0" xfId="0" applyFont="1" applyFill="1" applyAlignment="1">
      <alignment/>
    </xf>
    <xf numFmtId="170" fontId="1" fillId="0" borderId="0" xfId="16" applyNumberFormat="1" applyFont="1" applyFill="1" applyBorder="1" applyAlignment="1" applyProtection="1">
      <alignment/>
      <protection/>
    </xf>
    <xf numFmtId="167" fontId="0" fillId="0" borderId="2" xfId="0" applyNumberFormat="1" applyFill="1" applyBorder="1" applyAlignment="1">
      <alignment/>
    </xf>
    <xf numFmtId="164" fontId="10" fillId="0" borderId="0" xfId="0" applyFont="1" applyAlignment="1">
      <alignment/>
    </xf>
    <xf numFmtId="167" fontId="13" fillId="0" borderId="0" xfId="0" applyNumberFormat="1" applyFont="1" applyFill="1" applyAlignment="1">
      <alignment/>
    </xf>
    <xf numFmtId="167" fontId="14" fillId="0" borderId="2" xfId="0" applyNumberFormat="1" applyFont="1" applyFill="1" applyBorder="1" applyAlignment="1">
      <alignment/>
    </xf>
    <xf numFmtId="170" fontId="3" fillId="0" borderId="0" xfId="16" applyNumberFormat="1" applyFont="1" applyFill="1" applyBorder="1" applyAlignment="1" applyProtection="1">
      <alignment horizontal="left"/>
      <protection/>
    </xf>
    <xf numFmtId="170" fontId="15" fillId="0" borderId="2" xfId="16" applyNumberFormat="1" applyFont="1" applyFill="1" applyBorder="1" applyAlignment="1" applyProtection="1">
      <alignment horizontal="left"/>
      <protection/>
    </xf>
    <xf numFmtId="164" fontId="0" fillId="0" borderId="0" xfId="0" applyFill="1" applyAlignment="1">
      <alignment horizontal="right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70" fontId="0" fillId="0" borderId="0" xfId="16" applyNumberFormat="1" applyFont="1" applyFill="1" applyBorder="1" applyAlignment="1" applyProtection="1">
      <alignment horizontal="left"/>
      <protection/>
    </xf>
    <xf numFmtId="172" fontId="0" fillId="0" borderId="0" xfId="0" applyNumberFormat="1" applyFont="1" applyFill="1" applyAlignment="1">
      <alignment/>
    </xf>
    <xf numFmtId="170" fontId="0" fillId="0" borderId="2" xfId="16" applyNumberFormat="1" applyFont="1" applyFill="1" applyBorder="1" applyAlignment="1" applyProtection="1">
      <alignment horizontal="right"/>
      <protection/>
    </xf>
    <xf numFmtId="170" fontId="2" fillId="0" borderId="0" xfId="16" applyNumberFormat="1" applyFont="1" applyFill="1" applyBorder="1" applyAlignment="1" applyProtection="1">
      <alignment horizontal="left"/>
      <protection/>
    </xf>
    <xf numFmtId="164" fontId="0" fillId="0" borderId="0" xfId="0" applyFill="1" applyAlignment="1">
      <alignment horizontal="left"/>
    </xf>
    <xf numFmtId="164" fontId="0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0" fillId="0" borderId="3" xfId="16" applyNumberFormat="1" applyFont="1" applyFill="1" applyBorder="1" applyAlignment="1" applyProtection="1">
      <alignment horizontal="right"/>
      <protection/>
    </xf>
    <xf numFmtId="164" fontId="16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4" fontId="17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6" fillId="0" borderId="0" xfId="0" applyFont="1" applyFill="1" applyAlignment="1">
      <alignment horizontal="center"/>
    </xf>
    <xf numFmtId="164" fontId="13" fillId="0" borderId="0" xfId="0" applyFont="1" applyFill="1" applyAlignment="1">
      <alignment horizontal="center"/>
    </xf>
    <xf numFmtId="170" fontId="16" fillId="0" borderId="0" xfId="16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>
      <alignment horizontal="right"/>
    </xf>
    <xf numFmtId="169" fontId="13" fillId="0" borderId="0" xfId="0" applyNumberFormat="1" applyFont="1" applyFill="1" applyAlignment="1">
      <alignment/>
    </xf>
    <xf numFmtId="170" fontId="13" fillId="0" borderId="0" xfId="16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>
      <alignment/>
    </xf>
    <xf numFmtId="164" fontId="16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7" fontId="14" fillId="0" borderId="0" xfId="0" applyNumberFormat="1" applyFont="1" applyFill="1" applyAlignment="1">
      <alignment/>
    </xf>
    <xf numFmtId="164" fontId="14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6"/>
  <sheetViews>
    <sheetView tabSelected="1" workbookViewId="0" topLeftCell="A1">
      <selection activeCell="H13" sqref="H13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9.28125" style="1" customWidth="1"/>
    <col min="5" max="5" width="9.57421875" style="1" customWidth="1"/>
    <col min="6" max="6" width="15.7109375" style="2" customWidth="1"/>
    <col min="7" max="7" width="13.421875" style="1" customWidth="1"/>
    <col min="8" max="8" width="13.00390625" style="1" customWidth="1"/>
    <col min="9" max="9" width="13.7109375" style="1" customWidth="1"/>
    <col min="10" max="10" width="16.7109375" style="1" customWidth="1"/>
    <col min="11" max="11" width="9.8515625" style="1" customWidth="1"/>
    <col min="12" max="255" width="9.140625" style="1" customWidth="1"/>
    <col min="256" max="16384" width="11.57421875" style="0" customWidth="1"/>
  </cols>
  <sheetData>
    <row r="2" spans="1:5" ht="12.75">
      <c r="A2" s="3" t="s">
        <v>0</v>
      </c>
      <c r="B2" s="3"/>
      <c r="C2" s="3"/>
      <c r="D2" s="3"/>
      <c r="E2" s="3"/>
    </row>
    <row r="3" spans="1:5" ht="12.75">
      <c r="A3" s="3" t="s">
        <v>1</v>
      </c>
      <c r="B3" s="3"/>
      <c r="C3" s="3"/>
      <c r="D3" s="3"/>
      <c r="E3" s="3"/>
    </row>
    <row r="4" spans="1:7" ht="12.75">
      <c r="A4" s="3" t="s">
        <v>2</v>
      </c>
      <c r="B4" s="3"/>
      <c r="C4" s="4"/>
      <c r="D4" s="4"/>
      <c r="E4" s="4"/>
      <c r="G4" s="5"/>
    </row>
    <row r="5" spans="3:7" ht="12.75">
      <c r="C5" s="5"/>
      <c r="D5" s="5"/>
      <c r="E5" s="5"/>
      <c r="G5" s="5"/>
    </row>
    <row r="6" spans="1:10" ht="12.75">
      <c r="A6" s="5"/>
      <c r="B6" s="5"/>
      <c r="C6" s="5" t="s">
        <v>3</v>
      </c>
      <c r="D6" s="5"/>
      <c r="E6" s="5"/>
      <c r="G6" s="5"/>
      <c r="H6" s="5"/>
      <c r="I6" s="6"/>
      <c r="J6" s="6"/>
    </row>
    <row r="7" spans="1:8" ht="12.75">
      <c r="A7" s="5"/>
      <c r="B7" s="5"/>
      <c r="C7" s="2"/>
      <c r="D7" s="2"/>
      <c r="E7" s="2"/>
      <c r="G7" s="2"/>
      <c r="H7" s="2"/>
    </row>
    <row r="8" spans="1:10" ht="12.75">
      <c r="A8" s="4" t="s">
        <v>4</v>
      </c>
      <c r="B8" s="4"/>
      <c r="C8" s="4" t="s">
        <v>5</v>
      </c>
      <c r="D8" s="5" t="s">
        <v>6</v>
      </c>
      <c r="E8" s="5"/>
      <c r="G8" s="5"/>
      <c r="H8" s="7"/>
      <c r="I8" s="7"/>
      <c r="J8" s="7"/>
    </row>
    <row r="9" spans="1:10" ht="12.75">
      <c r="A9" s="5"/>
      <c r="B9" s="5"/>
      <c r="C9" s="5"/>
      <c r="F9" s="8" t="s">
        <v>7</v>
      </c>
      <c r="G9" s="9" t="s">
        <v>8</v>
      </c>
      <c r="H9" s="7" t="s">
        <v>7</v>
      </c>
      <c r="I9" s="7"/>
      <c r="J9" s="8"/>
    </row>
    <row r="10" spans="1:10" ht="12.75">
      <c r="A10" s="5"/>
      <c r="B10" s="5"/>
      <c r="C10" s="5"/>
      <c r="F10" s="10" t="s">
        <v>9</v>
      </c>
      <c r="G10" s="11">
        <v>44469</v>
      </c>
      <c r="H10" s="12" t="s">
        <v>10</v>
      </c>
      <c r="I10" s="12"/>
      <c r="J10" s="10"/>
    </row>
    <row r="11" spans="1:10" ht="12.75">
      <c r="A11" s="5" t="s">
        <v>11</v>
      </c>
      <c r="B11" s="5"/>
      <c r="C11" s="5" t="s">
        <v>12</v>
      </c>
      <c r="F11" s="11">
        <v>44249</v>
      </c>
      <c r="G11" s="7" t="s">
        <v>13</v>
      </c>
      <c r="H11" s="7" t="s">
        <v>14</v>
      </c>
      <c r="I11" s="7"/>
      <c r="J11" s="11"/>
    </row>
    <row r="12" spans="1:10" ht="12.75">
      <c r="A12" s="5"/>
      <c r="B12" s="5"/>
      <c r="C12" s="5" t="s">
        <v>15</v>
      </c>
      <c r="F12" s="5"/>
      <c r="G12" s="13"/>
      <c r="H12" s="13"/>
      <c r="I12" s="5"/>
      <c r="J12" s="5"/>
    </row>
    <row r="13" spans="1:10" ht="12.75">
      <c r="A13" s="14">
        <v>101010</v>
      </c>
      <c r="B13" s="14"/>
      <c r="C13" s="1" t="s">
        <v>16</v>
      </c>
      <c r="E13" s="15"/>
      <c r="F13" s="16">
        <v>249437</v>
      </c>
      <c r="G13" s="16">
        <v>249176</v>
      </c>
      <c r="H13" s="17">
        <v>249437</v>
      </c>
      <c r="I13" s="16"/>
      <c r="J13" s="17"/>
    </row>
    <row r="14" spans="1:10" ht="12.75">
      <c r="A14" s="14">
        <v>101015</v>
      </c>
      <c r="B14" s="14"/>
      <c r="C14" s="1" t="s">
        <v>17</v>
      </c>
      <c r="E14" s="15"/>
      <c r="F14" s="18">
        <v>15</v>
      </c>
      <c r="G14" s="18">
        <v>1.1400000000000001</v>
      </c>
      <c r="H14" s="19">
        <v>15</v>
      </c>
      <c r="I14" s="18"/>
      <c r="J14" s="19"/>
    </row>
    <row r="15" spans="1:10" ht="12.75">
      <c r="A15" s="14">
        <v>101020</v>
      </c>
      <c r="B15" s="14"/>
      <c r="C15" s="1" t="s">
        <v>18</v>
      </c>
      <c r="F15" s="20">
        <v>15</v>
      </c>
      <c r="G15" s="20">
        <v>8.05</v>
      </c>
      <c r="H15" s="21">
        <v>15</v>
      </c>
      <c r="I15" s="20"/>
      <c r="J15" s="21"/>
    </row>
    <row r="16" spans="1:10" ht="12.75">
      <c r="A16" s="14">
        <v>101035</v>
      </c>
      <c r="B16" s="14"/>
      <c r="C16" s="1" t="s">
        <v>19</v>
      </c>
      <c r="F16" s="22">
        <v>153435</v>
      </c>
      <c r="G16" s="22"/>
      <c r="H16" s="23">
        <v>153435</v>
      </c>
      <c r="I16" s="22"/>
      <c r="J16" s="23"/>
    </row>
    <row r="17" spans="1:10" ht="12.75">
      <c r="A17" s="7" t="s">
        <v>20</v>
      </c>
      <c r="B17" s="7"/>
      <c r="C17" s="5" t="s">
        <v>21</v>
      </c>
      <c r="F17" s="24"/>
      <c r="G17" s="24"/>
      <c r="H17" s="25"/>
      <c r="I17" s="24"/>
      <c r="J17" s="25"/>
    </row>
    <row r="18" spans="1:10" ht="12.75">
      <c r="A18" s="7"/>
      <c r="B18" s="7"/>
      <c r="C18" s="5" t="s">
        <v>22</v>
      </c>
      <c r="F18" s="24"/>
      <c r="G18" s="24"/>
      <c r="H18" s="25"/>
      <c r="I18" s="24"/>
      <c r="J18" s="25"/>
    </row>
    <row r="19" spans="1:10" ht="12.75">
      <c r="A19" s="14">
        <v>307010</v>
      </c>
      <c r="B19" s="14"/>
      <c r="C19" s="1" t="s">
        <v>23</v>
      </c>
      <c r="F19" s="24">
        <v>100</v>
      </c>
      <c r="G19" s="24">
        <v>4.62</v>
      </c>
      <c r="H19" s="25">
        <v>100</v>
      </c>
      <c r="I19" s="24"/>
      <c r="J19" s="25"/>
    </row>
    <row r="20" spans="1:10" ht="12.75">
      <c r="A20" s="14">
        <v>307050</v>
      </c>
      <c r="B20" s="14"/>
      <c r="C20" s="1" t="s">
        <v>24</v>
      </c>
      <c r="F20" s="24">
        <v>20000</v>
      </c>
      <c r="G20" s="24">
        <v>12925.6</v>
      </c>
      <c r="H20" s="25">
        <v>20000</v>
      </c>
      <c r="I20" s="24"/>
      <c r="J20" s="25"/>
    </row>
    <row r="21" spans="1:10" ht="12.75">
      <c r="A21" s="14">
        <v>307011</v>
      </c>
      <c r="B21" s="14"/>
      <c r="C21" s="1" t="s">
        <v>25</v>
      </c>
      <c r="F21" s="24">
        <v>5000</v>
      </c>
      <c r="G21" s="24">
        <v>3380</v>
      </c>
      <c r="H21" s="25">
        <v>5000</v>
      </c>
      <c r="I21" s="24"/>
      <c r="J21" s="25"/>
    </row>
    <row r="22" spans="1:10" ht="12.75">
      <c r="A22" s="14"/>
      <c r="B22" s="14"/>
      <c r="C22" s="5" t="s">
        <v>26</v>
      </c>
      <c r="F22" s="24"/>
      <c r="G22" s="24"/>
      <c r="H22" s="25"/>
      <c r="I22" s="24"/>
      <c r="J22" s="25"/>
    </row>
    <row r="23" spans="1:10" ht="12.75">
      <c r="A23" s="14">
        <v>308041</v>
      </c>
      <c r="B23" s="14"/>
      <c r="C23" s="1" t="s">
        <v>27</v>
      </c>
      <c r="F23" s="24">
        <v>100</v>
      </c>
      <c r="G23" s="24">
        <v>0</v>
      </c>
      <c r="H23" s="25">
        <v>100</v>
      </c>
      <c r="I23" s="24"/>
      <c r="J23" s="25"/>
    </row>
    <row r="24" spans="1:10" ht="12.75">
      <c r="A24" s="14">
        <v>308020</v>
      </c>
      <c r="B24" s="14"/>
      <c r="C24" s="1" t="s">
        <v>28</v>
      </c>
      <c r="F24" s="24"/>
      <c r="G24" s="24"/>
      <c r="H24" s="25"/>
      <c r="I24" s="24"/>
      <c r="J24" s="25"/>
    </row>
    <row r="25" spans="1:10" ht="12.75">
      <c r="A25" s="14"/>
      <c r="B25" s="14"/>
      <c r="C25" s="5" t="s">
        <v>29</v>
      </c>
      <c r="F25" s="24"/>
      <c r="G25" s="24"/>
      <c r="H25" s="25"/>
      <c r="I25" s="24"/>
      <c r="J25" s="25"/>
    </row>
    <row r="26" spans="1:10" ht="12.75">
      <c r="A26" s="14">
        <v>309010</v>
      </c>
      <c r="B26" s="14"/>
      <c r="C26" s="1" t="s">
        <v>30</v>
      </c>
      <c r="F26" s="24">
        <v>1000</v>
      </c>
      <c r="G26" s="24">
        <v>0</v>
      </c>
      <c r="H26" s="25">
        <v>1000</v>
      </c>
      <c r="I26" s="24"/>
      <c r="J26" s="25"/>
    </row>
    <row r="27" spans="1:10" ht="12.75">
      <c r="A27" s="7">
        <v>412020</v>
      </c>
      <c r="B27" s="14"/>
      <c r="C27" s="26" t="s">
        <v>31</v>
      </c>
      <c r="D27" s="5"/>
      <c r="E27" s="5"/>
      <c r="F27" s="27"/>
      <c r="G27" s="27"/>
      <c r="H27" s="28"/>
      <c r="I27" s="27"/>
      <c r="J27" s="28"/>
    </row>
    <row r="28" spans="1:10" ht="12.75">
      <c r="A28" s="7" t="s">
        <v>32</v>
      </c>
      <c r="B28" s="7"/>
      <c r="C28" s="5" t="s">
        <v>33</v>
      </c>
      <c r="D28" s="5"/>
      <c r="F28" s="24"/>
      <c r="G28" s="27"/>
      <c r="H28" s="25"/>
      <c r="I28" s="24"/>
      <c r="J28" s="25"/>
    </row>
    <row r="29" spans="1:10" ht="12.75">
      <c r="A29" s="14">
        <v>722080</v>
      </c>
      <c r="B29" s="14"/>
      <c r="C29" s="2" t="s">
        <v>34</v>
      </c>
      <c r="D29" s="2"/>
      <c r="E29" s="2"/>
      <c r="F29" s="24">
        <v>0</v>
      </c>
      <c r="G29" s="27"/>
      <c r="H29" s="25">
        <v>0</v>
      </c>
      <c r="I29" s="24"/>
      <c r="J29" s="25"/>
    </row>
    <row r="30" spans="1:10" ht="12.75">
      <c r="A30" s="14">
        <v>722050</v>
      </c>
      <c r="B30" s="7"/>
      <c r="C30" s="1" t="s">
        <v>35</v>
      </c>
      <c r="F30" s="29">
        <v>500</v>
      </c>
      <c r="G30" s="30"/>
      <c r="H30" s="31">
        <v>500</v>
      </c>
      <c r="I30" s="29"/>
      <c r="J30" s="31"/>
    </row>
    <row r="31" spans="6:10" ht="12.75">
      <c r="F31" s="25">
        <f>SUM(F13:F30)</f>
        <v>429602</v>
      </c>
      <c r="G31" s="25">
        <f>SUM(G13:G30)</f>
        <v>265495.41</v>
      </c>
      <c r="H31" s="25">
        <f>SUM(H13:H30)</f>
        <v>429602</v>
      </c>
      <c r="I31" s="24">
        <f>SUM(I13:I30)</f>
        <v>0</v>
      </c>
      <c r="J31" s="25">
        <f>SUM(J13:J30)</f>
        <v>0</v>
      </c>
    </row>
    <row r="32" spans="6:10" ht="12.75">
      <c r="F32" s="24"/>
      <c r="G32" s="24"/>
      <c r="H32" s="25"/>
      <c r="I32" s="24"/>
      <c r="J32" s="24"/>
    </row>
    <row r="33" spans="2:10" s="3" customFormat="1" ht="12.75">
      <c r="B33" s="4"/>
      <c r="C33" s="4"/>
      <c r="D33" s="4"/>
      <c r="E33" s="4"/>
      <c r="F33" s="32"/>
      <c r="G33" s="33"/>
      <c r="H33" s="34"/>
      <c r="I33" s="4"/>
      <c r="J33" s="4"/>
    </row>
    <row r="34" s="3" customFormat="1" ht="12.75">
      <c r="A34" s="3" t="s">
        <v>36</v>
      </c>
    </row>
    <row r="35" spans="1:8" s="3" customFormat="1" ht="13.5" customHeight="1">
      <c r="A35" s="3" t="s">
        <v>37</v>
      </c>
      <c r="F35" s="32"/>
      <c r="G35" s="32"/>
      <c r="H35" s="35"/>
    </row>
    <row r="36" spans="1:8" s="3" customFormat="1" ht="13.5" customHeight="1">
      <c r="A36" s="3" t="s">
        <v>38</v>
      </c>
      <c r="F36" s="32"/>
      <c r="G36" s="32"/>
      <c r="H36" s="35"/>
    </row>
    <row r="37" spans="1:8" s="3" customFormat="1" ht="12.75">
      <c r="A37" s="4" t="s">
        <v>39</v>
      </c>
      <c r="F37" s="32"/>
      <c r="G37" s="32"/>
      <c r="H37" s="35"/>
    </row>
    <row r="38" spans="1:8" s="3" customFormat="1" ht="12.75">
      <c r="A38" s="3" t="s">
        <v>40</v>
      </c>
      <c r="F38" s="32"/>
      <c r="G38" s="32"/>
      <c r="H38" s="35"/>
    </row>
    <row r="39" spans="1:8" s="3" customFormat="1" ht="12.75">
      <c r="A39" s="36" t="s">
        <v>41</v>
      </c>
      <c r="F39" s="32"/>
      <c r="G39" s="32"/>
      <c r="H39" s="35"/>
    </row>
    <row r="40" spans="1:8" s="3" customFormat="1" ht="12.75">
      <c r="A40" s="3" t="s">
        <v>42</v>
      </c>
      <c r="B40" s="4"/>
      <c r="F40" s="32"/>
      <c r="G40" s="32"/>
      <c r="H40" s="35"/>
    </row>
    <row r="41" spans="1:8" s="3" customFormat="1" ht="12.75">
      <c r="A41" s="4" t="s">
        <v>43</v>
      </c>
      <c r="B41" s="4"/>
      <c r="F41" s="32"/>
      <c r="G41" s="32"/>
      <c r="H41" s="35"/>
    </row>
    <row r="42" spans="1:10" ht="12.75">
      <c r="A42" s="4"/>
      <c r="B42" s="4"/>
      <c r="C42" s="4"/>
      <c r="D42" s="5"/>
      <c r="E42" s="4"/>
      <c r="F42" s="37"/>
      <c r="G42" s="38"/>
      <c r="H42" s="34"/>
      <c r="I42" s="4"/>
      <c r="J42" s="4"/>
    </row>
    <row r="43" spans="1:10" ht="12.75">
      <c r="A43" s="4" t="s">
        <v>4</v>
      </c>
      <c r="B43" s="4"/>
      <c r="C43" s="4"/>
      <c r="D43" s="5"/>
      <c r="E43" s="5"/>
      <c r="F43" s="24"/>
      <c r="G43" s="24"/>
      <c r="H43" s="24"/>
      <c r="I43" s="24"/>
      <c r="J43" s="24"/>
    </row>
    <row r="44" spans="1:10" ht="12.75">
      <c r="A44" s="4"/>
      <c r="B44" s="4"/>
      <c r="C44" s="4" t="s">
        <v>44</v>
      </c>
      <c r="D44" s="5" t="s">
        <v>45</v>
      </c>
      <c r="E44" s="5"/>
      <c r="F44" s="24"/>
      <c r="G44" s="24"/>
      <c r="H44" s="24"/>
      <c r="I44" s="24"/>
      <c r="J44" s="24"/>
    </row>
    <row r="45" spans="1:10" ht="12.75">
      <c r="A45" s="5"/>
      <c r="B45" s="4"/>
      <c r="C45" s="4"/>
      <c r="D45" s="5"/>
      <c r="F45" s="8" t="s">
        <v>7</v>
      </c>
      <c r="G45" s="9" t="s">
        <v>8</v>
      </c>
      <c r="H45" s="7" t="s">
        <v>7</v>
      </c>
      <c r="I45" s="7"/>
      <c r="J45" s="8"/>
    </row>
    <row r="46" spans="2:10" ht="12.75">
      <c r="B46" s="5"/>
      <c r="C46" s="5"/>
      <c r="F46" s="10" t="s">
        <v>9</v>
      </c>
      <c r="G46" s="11">
        <v>44469</v>
      </c>
      <c r="H46" s="12" t="s">
        <v>10</v>
      </c>
      <c r="I46" s="12"/>
      <c r="J46" s="10"/>
    </row>
    <row r="47" spans="1:10" ht="12.75">
      <c r="A47" s="39"/>
      <c r="C47" s="5" t="s">
        <v>46</v>
      </c>
      <c r="F47" s="11">
        <v>44249</v>
      </c>
      <c r="G47" s="7" t="s">
        <v>13</v>
      </c>
      <c r="H47" s="7" t="s">
        <v>14</v>
      </c>
      <c r="I47" s="7"/>
      <c r="J47" s="11"/>
    </row>
    <row r="48" spans="1:10" ht="12.75">
      <c r="A48" s="39"/>
      <c r="B48" s="39"/>
      <c r="C48" s="5" t="s">
        <v>47</v>
      </c>
      <c r="F48" s="7"/>
      <c r="G48" s="7"/>
      <c r="H48" s="7"/>
      <c r="I48" s="7"/>
      <c r="J48" s="7"/>
    </row>
    <row r="49" spans="1:11" ht="12.75">
      <c r="A49" s="39">
        <v>101011</v>
      </c>
      <c r="B49" s="39"/>
      <c r="C49" s="1" t="s">
        <v>48</v>
      </c>
      <c r="F49" s="24">
        <v>100000</v>
      </c>
      <c r="G49" s="24">
        <f>21507+559.98</f>
        <v>22066.98</v>
      </c>
      <c r="H49" s="25">
        <v>100000</v>
      </c>
      <c r="I49" s="24"/>
      <c r="J49" s="25"/>
      <c r="K49" s="1" t="s">
        <v>49</v>
      </c>
    </row>
    <row r="50" spans="1:10" ht="12.75">
      <c r="A50" s="39">
        <v>101013</v>
      </c>
      <c r="B50" s="39"/>
      <c r="C50" s="1" t="s">
        <v>50</v>
      </c>
      <c r="F50" s="27">
        <v>15000</v>
      </c>
      <c r="G50" s="24">
        <v>0</v>
      </c>
      <c r="H50" s="28">
        <v>15000</v>
      </c>
      <c r="I50" s="27"/>
      <c r="J50" s="28"/>
    </row>
    <row r="51" spans="1:10" ht="12.75">
      <c r="A51" s="39"/>
      <c r="B51" s="39"/>
      <c r="C51" s="5" t="s">
        <v>51</v>
      </c>
      <c r="F51" s="27"/>
      <c r="G51" s="24"/>
      <c r="H51" s="28"/>
      <c r="I51" s="27"/>
      <c r="J51" s="28"/>
    </row>
    <row r="52" spans="1:10" ht="12.75">
      <c r="A52" s="39">
        <v>102010</v>
      </c>
      <c r="B52" s="39"/>
      <c r="C52" s="1" t="s">
        <v>52</v>
      </c>
      <c r="F52" s="27">
        <v>58000</v>
      </c>
      <c r="G52" s="24">
        <v>31734.53</v>
      </c>
      <c r="H52" s="28">
        <v>58000</v>
      </c>
      <c r="I52" s="27"/>
      <c r="J52" s="28"/>
    </row>
    <row r="53" spans="1:10" ht="12.75">
      <c r="A53" s="14">
        <v>102060</v>
      </c>
      <c r="B53" s="39"/>
      <c r="C53" s="1" t="s">
        <v>53</v>
      </c>
      <c r="F53" s="27">
        <v>26000</v>
      </c>
      <c r="G53" s="24">
        <v>7557.83</v>
      </c>
      <c r="H53" s="28">
        <v>26000</v>
      </c>
      <c r="I53" s="27"/>
      <c r="J53" s="28"/>
    </row>
    <row r="54" spans="1:10" ht="12.75">
      <c r="A54" s="7">
        <v>102020</v>
      </c>
      <c r="B54" s="39"/>
      <c r="C54" s="2" t="s">
        <v>54</v>
      </c>
      <c r="F54" s="27">
        <v>7000</v>
      </c>
      <c r="G54" s="24">
        <v>0</v>
      </c>
      <c r="H54" s="28">
        <v>7000</v>
      </c>
      <c r="I54" s="27"/>
      <c r="J54" s="28"/>
    </row>
    <row r="55" spans="1:10" ht="12.75">
      <c r="A55" s="39">
        <v>102022</v>
      </c>
      <c r="B55" s="7"/>
      <c r="C55" s="1" t="s">
        <v>55</v>
      </c>
      <c r="F55" s="27">
        <v>23000</v>
      </c>
      <c r="G55" s="24">
        <v>0</v>
      </c>
      <c r="H55" s="28">
        <v>23000</v>
      </c>
      <c r="I55" s="27"/>
      <c r="J55" s="28"/>
    </row>
    <row r="56" spans="1:10" ht="12.75">
      <c r="A56" s="39">
        <v>102065</v>
      </c>
      <c r="B56" s="39"/>
      <c r="C56" s="1" t="s">
        <v>56</v>
      </c>
      <c r="F56" s="27">
        <v>7200</v>
      </c>
      <c r="G56" s="24">
        <v>950.25</v>
      </c>
      <c r="H56" s="28">
        <v>7200</v>
      </c>
      <c r="I56" s="27"/>
      <c r="J56" s="28"/>
    </row>
    <row r="57" spans="1:10" ht="12.75">
      <c r="A57" s="39">
        <v>102110</v>
      </c>
      <c r="B57" s="39"/>
      <c r="C57" s="1" t="s">
        <v>57</v>
      </c>
      <c r="F57" s="27">
        <v>1800</v>
      </c>
      <c r="G57" s="24">
        <v>1022.72</v>
      </c>
      <c r="H57" s="28">
        <v>1800</v>
      </c>
      <c r="I57" s="27"/>
      <c r="J57" s="28"/>
    </row>
    <row r="58" spans="1:10" ht="12.75">
      <c r="A58" s="39"/>
      <c r="B58" s="39"/>
      <c r="C58" s="5" t="s">
        <v>58</v>
      </c>
      <c r="F58" s="27"/>
      <c r="G58" s="24"/>
      <c r="H58" s="28"/>
      <c r="I58" s="27"/>
      <c r="J58" s="28"/>
    </row>
    <row r="59" spans="1:10" ht="12.75">
      <c r="A59" s="39">
        <v>104010</v>
      </c>
      <c r="B59" s="39"/>
      <c r="C59" s="1" t="s">
        <v>59</v>
      </c>
      <c r="F59" s="27">
        <v>500</v>
      </c>
      <c r="G59" s="24">
        <v>0</v>
      </c>
      <c r="H59" s="28">
        <v>500</v>
      </c>
      <c r="I59" s="27"/>
      <c r="J59" s="28"/>
    </row>
    <row r="60" spans="1:10" ht="12.75">
      <c r="A60" s="39">
        <v>104020</v>
      </c>
      <c r="B60" s="39"/>
      <c r="C60" s="2" t="s">
        <v>60</v>
      </c>
      <c r="F60" s="27">
        <v>2000</v>
      </c>
      <c r="G60" s="24">
        <v>904.86</v>
      </c>
      <c r="H60" s="28">
        <v>2000</v>
      </c>
      <c r="I60" s="27"/>
      <c r="J60" s="28"/>
    </row>
    <row r="61" spans="1:10" ht="12.75">
      <c r="A61" s="39">
        <v>104030</v>
      </c>
      <c r="B61" s="39"/>
      <c r="C61" s="1" t="s">
        <v>61</v>
      </c>
      <c r="F61" s="24">
        <v>10000</v>
      </c>
      <c r="G61" s="24">
        <f>559.98-559.98</f>
        <v>0</v>
      </c>
      <c r="H61" s="25">
        <v>10000</v>
      </c>
      <c r="I61" s="24"/>
      <c r="J61" s="25"/>
    </row>
    <row r="62" spans="1:10" ht="12.75">
      <c r="A62" s="39">
        <v>104061</v>
      </c>
      <c r="B62" s="39"/>
      <c r="C62" s="1" t="s">
        <v>62</v>
      </c>
      <c r="F62" s="24">
        <v>4000</v>
      </c>
      <c r="G62" s="24">
        <v>2793.5</v>
      </c>
      <c r="H62" s="25">
        <v>4000</v>
      </c>
      <c r="I62" s="24"/>
      <c r="J62" s="25"/>
    </row>
    <row r="63" spans="1:10" ht="12.75">
      <c r="A63" s="39">
        <v>104090</v>
      </c>
      <c r="B63" s="39"/>
      <c r="C63" s="1" t="s">
        <v>63</v>
      </c>
      <c r="F63" s="24">
        <v>5000</v>
      </c>
      <c r="G63" s="24">
        <v>898.23</v>
      </c>
      <c r="H63" s="25">
        <v>5000</v>
      </c>
      <c r="I63" s="24"/>
      <c r="J63" s="25"/>
    </row>
    <row r="64" spans="1:10" ht="12.75">
      <c r="A64" s="39">
        <v>104100</v>
      </c>
      <c r="B64" s="39"/>
      <c r="C64" s="1" t="s">
        <v>64</v>
      </c>
      <c r="F64" s="24">
        <v>3000</v>
      </c>
      <c r="G64" s="24">
        <v>62.75</v>
      </c>
      <c r="H64" s="25">
        <v>3000</v>
      </c>
      <c r="I64" s="24"/>
      <c r="J64" s="25"/>
    </row>
    <row r="65" spans="1:10" ht="12.75">
      <c r="A65" s="39">
        <v>104110</v>
      </c>
      <c r="B65" s="39"/>
      <c r="C65" s="1" t="s">
        <v>65</v>
      </c>
      <c r="F65" s="24">
        <v>4000</v>
      </c>
      <c r="G65" s="24">
        <v>3460.07</v>
      </c>
      <c r="H65" s="25">
        <v>4000</v>
      </c>
      <c r="I65" s="24"/>
      <c r="J65" s="25"/>
    </row>
    <row r="66" spans="1:10" ht="12.75">
      <c r="A66" s="14">
        <v>104113</v>
      </c>
      <c r="B66" s="39"/>
      <c r="C66" s="1" t="s">
        <v>66</v>
      </c>
      <c r="F66" s="24">
        <v>9000</v>
      </c>
      <c r="G66" s="24">
        <v>8694</v>
      </c>
      <c r="H66" s="25">
        <v>9000</v>
      </c>
      <c r="I66" s="24"/>
      <c r="J66" s="25"/>
    </row>
    <row r="67" spans="1:10" ht="12.75">
      <c r="A67" s="39">
        <v>104120</v>
      </c>
      <c r="B67" s="7"/>
      <c r="C67" s="2" t="s">
        <v>67</v>
      </c>
      <c r="D67" s="2"/>
      <c r="E67" s="2"/>
      <c r="F67" s="24">
        <v>15000</v>
      </c>
      <c r="G67" s="24">
        <v>670</v>
      </c>
      <c r="H67" s="25">
        <v>15000</v>
      </c>
      <c r="I67" s="24"/>
      <c r="J67" s="25"/>
    </row>
    <row r="68" spans="1:10" ht="12.75">
      <c r="A68" s="39">
        <v>104160</v>
      </c>
      <c r="B68" s="39"/>
      <c r="C68" s="1" t="s">
        <v>68</v>
      </c>
      <c r="F68" s="24">
        <v>3000</v>
      </c>
      <c r="G68" s="24">
        <v>1504.46</v>
      </c>
      <c r="H68" s="25">
        <v>3000</v>
      </c>
      <c r="I68" s="24"/>
      <c r="J68" s="25"/>
    </row>
    <row r="69" spans="1:10" ht="12.75">
      <c r="A69" s="14">
        <v>104162</v>
      </c>
      <c r="B69" s="39"/>
      <c r="C69" s="1" t="s">
        <v>69</v>
      </c>
      <c r="F69" s="24">
        <v>150</v>
      </c>
      <c r="G69" s="24">
        <v>62.37</v>
      </c>
      <c r="H69" s="25">
        <v>150</v>
      </c>
      <c r="I69" s="24"/>
      <c r="J69" s="25"/>
    </row>
    <row r="70" spans="1:10" ht="12.75">
      <c r="A70" s="39">
        <v>104165</v>
      </c>
      <c r="B70" s="39"/>
      <c r="C70" s="1" t="s">
        <v>70</v>
      </c>
      <c r="F70" s="24">
        <v>3000</v>
      </c>
      <c r="G70" s="24">
        <v>1326</v>
      </c>
      <c r="H70" s="25">
        <v>3000</v>
      </c>
      <c r="I70" s="24"/>
      <c r="J70" s="25"/>
    </row>
    <row r="71" spans="1:11" ht="12.75">
      <c r="A71" s="39">
        <v>104180</v>
      </c>
      <c r="B71" s="39"/>
      <c r="C71" s="1" t="s">
        <v>71</v>
      </c>
      <c r="F71" s="24">
        <v>36000</v>
      </c>
      <c r="G71" s="24">
        <v>20553.37</v>
      </c>
      <c r="H71" s="25">
        <v>36000</v>
      </c>
      <c r="I71" s="24"/>
      <c r="J71" s="25"/>
      <c r="K71" s="1" t="s">
        <v>49</v>
      </c>
    </row>
    <row r="72" spans="1:10" ht="12.75">
      <c r="A72" s="39">
        <v>104020</v>
      </c>
      <c r="B72" s="39"/>
      <c r="C72" s="1" t="s">
        <v>72</v>
      </c>
      <c r="F72" s="27">
        <v>2000</v>
      </c>
      <c r="G72" s="27">
        <v>1639.76</v>
      </c>
      <c r="H72" s="28">
        <v>2000</v>
      </c>
      <c r="I72" s="27"/>
      <c r="J72" s="28"/>
    </row>
    <row r="73" spans="1:10" ht="12.75">
      <c r="A73" s="39">
        <v>104210</v>
      </c>
      <c r="B73" s="39"/>
      <c r="C73" s="1" t="s">
        <v>73</v>
      </c>
      <c r="F73" s="24">
        <v>10000</v>
      </c>
      <c r="G73" s="24">
        <v>90</v>
      </c>
      <c r="H73" s="25">
        <v>10000</v>
      </c>
      <c r="I73" s="24"/>
      <c r="J73" s="25"/>
    </row>
    <row r="74" spans="1:10" ht="12.75">
      <c r="A74" s="39">
        <v>104225</v>
      </c>
      <c r="B74" s="39"/>
      <c r="C74" s="1" t="s">
        <v>74</v>
      </c>
      <c r="F74" s="24">
        <v>13000</v>
      </c>
      <c r="G74" s="24">
        <v>8331.41</v>
      </c>
      <c r="H74" s="25">
        <v>13000</v>
      </c>
      <c r="I74" s="24"/>
      <c r="J74" s="25"/>
    </row>
    <row r="75" spans="1:10" ht="12.75">
      <c r="A75" s="39">
        <v>104230</v>
      </c>
      <c r="B75" s="39"/>
      <c r="C75" s="1" t="s">
        <v>75</v>
      </c>
      <c r="F75" s="24">
        <v>0</v>
      </c>
      <c r="G75" s="24">
        <v>0</v>
      </c>
      <c r="H75" s="25"/>
      <c r="I75" s="24"/>
      <c r="J75" s="25"/>
    </row>
    <row r="76" spans="1:10" ht="12.75">
      <c r="A76" s="39">
        <v>104227</v>
      </c>
      <c r="B76" s="39"/>
      <c r="C76" s="1" t="s">
        <v>76</v>
      </c>
      <c r="F76" s="24">
        <v>30000</v>
      </c>
      <c r="G76" s="24">
        <v>22598.22</v>
      </c>
      <c r="H76" s="25">
        <v>30000</v>
      </c>
      <c r="I76" s="24"/>
      <c r="J76" s="25"/>
    </row>
    <row r="77" spans="1:10" ht="12.75">
      <c r="A77" s="39">
        <v>104226</v>
      </c>
      <c r="B77" s="39"/>
      <c r="C77" s="1" t="s">
        <v>77</v>
      </c>
      <c r="F77" s="24">
        <v>7000</v>
      </c>
      <c r="G77" s="24">
        <v>6999.12</v>
      </c>
      <c r="H77" s="25">
        <v>7000</v>
      </c>
      <c r="I77" s="24"/>
      <c r="J77" s="25"/>
    </row>
    <row r="78" spans="1:10" ht="12.75">
      <c r="A78" s="39">
        <v>107020</v>
      </c>
      <c r="B78" s="39"/>
      <c r="C78" s="2" t="s">
        <v>78</v>
      </c>
      <c r="D78" s="2"/>
      <c r="E78" s="2"/>
      <c r="F78" s="24">
        <v>700</v>
      </c>
      <c r="G78" s="24">
        <v>158.8</v>
      </c>
      <c r="H78" s="25">
        <v>700</v>
      </c>
      <c r="I78" s="24"/>
      <c r="J78" s="25"/>
    </row>
    <row r="79" spans="1:10" ht="12.75">
      <c r="A79" s="39"/>
      <c r="B79" s="39"/>
      <c r="C79" s="5" t="s">
        <v>79</v>
      </c>
      <c r="F79" s="24"/>
      <c r="G79" s="24"/>
      <c r="H79" s="25"/>
      <c r="I79" s="24"/>
      <c r="J79" s="25"/>
    </row>
    <row r="80" spans="1:10" ht="12.75">
      <c r="A80" s="14">
        <v>108010</v>
      </c>
      <c r="B80" s="39"/>
      <c r="C80" s="2" t="s">
        <v>80</v>
      </c>
      <c r="D80" s="2"/>
      <c r="F80" s="24">
        <v>10000</v>
      </c>
      <c r="G80" s="24">
        <v>7463.61</v>
      </c>
      <c r="H80" s="25">
        <v>10000</v>
      </c>
      <c r="I80" s="24"/>
      <c r="J80" s="25"/>
    </row>
    <row r="81" spans="1:10" ht="12.75">
      <c r="A81" s="39">
        <v>108011</v>
      </c>
      <c r="B81" s="39"/>
      <c r="C81" s="2" t="s">
        <v>81</v>
      </c>
      <c r="D81" s="1" t="s">
        <v>82</v>
      </c>
      <c r="E81" s="1" t="s">
        <v>83</v>
      </c>
      <c r="F81" s="27">
        <v>0</v>
      </c>
      <c r="G81" s="24"/>
      <c r="H81" s="28">
        <v>0</v>
      </c>
      <c r="I81" s="27"/>
      <c r="J81" s="28"/>
    </row>
    <row r="82" spans="1:10" ht="12.75">
      <c r="A82" s="14"/>
      <c r="C82" s="5" t="s">
        <v>84</v>
      </c>
      <c r="F82" s="24"/>
      <c r="G82" s="24"/>
      <c r="H82" s="25"/>
      <c r="I82" s="24"/>
      <c r="J82" s="25"/>
    </row>
    <row r="83" spans="1:10" ht="12.75">
      <c r="A83" s="39">
        <v>110015</v>
      </c>
      <c r="B83" s="7"/>
      <c r="C83" s="2" t="s">
        <v>85</v>
      </c>
      <c r="D83" s="2"/>
      <c r="F83" s="27">
        <v>500</v>
      </c>
      <c r="G83" s="24">
        <v>500</v>
      </c>
      <c r="H83" s="28">
        <v>500</v>
      </c>
      <c r="I83" s="27"/>
      <c r="J83" s="28"/>
    </row>
    <row r="84" spans="1:10" ht="12.75">
      <c r="A84" s="14">
        <v>110021</v>
      </c>
      <c r="B84" s="39"/>
      <c r="C84" s="1" t="s">
        <v>86</v>
      </c>
      <c r="E84" s="40"/>
      <c r="F84" s="27">
        <v>20000</v>
      </c>
      <c r="G84" s="24">
        <v>0</v>
      </c>
      <c r="H84" s="28">
        <v>20000</v>
      </c>
      <c r="I84" s="27"/>
      <c r="J84" s="28"/>
    </row>
    <row r="85" spans="1:10" ht="12.75">
      <c r="A85" s="14">
        <v>212010</v>
      </c>
      <c r="B85" s="14"/>
      <c r="C85" s="2" t="s">
        <v>87</v>
      </c>
      <c r="D85" s="2"/>
      <c r="E85" s="40"/>
      <c r="F85" s="27"/>
      <c r="G85" s="24"/>
      <c r="H85" s="28"/>
      <c r="I85" s="27"/>
      <c r="J85" s="28"/>
    </row>
    <row r="86" spans="1:10" ht="12.75">
      <c r="A86" s="14">
        <v>212015</v>
      </c>
      <c r="B86" s="14"/>
      <c r="C86" s="2" t="s">
        <v>88</v>
      </c>
      <c r="D86" s="41"/>
      <c r="E86" s="42"/>
      <c r="F86" s="27">
        <v>3752</v>
      </c>
      <c r="G86" s="27">
        <v>0</v>
      </c>
      <c r="H86" s="28">
        <v>3752</v>
      </c>
      <c r="I86" s="27"/>
      <c r="J86" s="28"/>
    </row>
    <row r="87" spans="1:10" ht="12.75">
      <c r="A87" s="7" t="s">
        <v>89</v>
      </c>
      <c r="B87" s="7"/>
      <c r="C87" s="5" t="s">
        <v>33</v>
      </c>
      <c r="D87" s="5"/>
      <c r="E87" s="43"/>
      <c r="F87" s="24"/>
      <c r="G87" s="24"/>
      <c r="H87" s="25"/>
      <c r="I87" s="24"/>
      <c r="J87" s="25"/>
    </row>
    <row r="88" spans="1:10" ht="12.75">
      <c r="A88" s="14">
        <v>421080</v>
      </c>
      <c r="B88" s="14"/>
      <c r="C88" s="2" t="s">
        <v>90</v>
      </c>
      <c r="D88" s="2"/>
      <c r="E88" s="43"/>
      <c r="F88" s="24">
        <v>0</v>
      </c>
      <c r="G88" s="24">
        <v>0</v>
      </c>
      <c r="H88" s="25">
        <v>0</v>
      </c>
      <c r="I88" s="24"/>
      <c r="J88" s="25"/>
    </row>
    <row r="89" spans="1:10" ht="12.75">
      <c r="A89" s="39">
        <v>421050</v>
      </c>
      <c r="B89" s="7"/>
      <c r="C89" s="2" t="s">
        <v>35</v>
      </c>
      <c r="D89" s="2"/>
      <c r="E89" s="42"/>
      <c r="F89" s="29">
        <v>0</v>
      </c>
      <c r="G89" s="29">
        <v>0</v>
      </c>
      <c r="H89" s="29">
        <v>0</v>
      </c>
      <c r="I89" s="29"/>
      <c r="J89" s="31"/>
    </row>
    <row r="90" spans="1:10" ht="12.75">
      <c r="A90" s="39"/>
      <c r="B90" s="39"/>
      <c r="F90" s="25">
        <f>SUM(F49:F89)</f>
        <v>429602</v>
      </c>
      <c r="G90" s="25">
        <f>SUM(G49:G89)</f>
        <v>152042.84</v>
      </c>
      <c r="H90" s="25">
        <f>SUM(H49:H89)</f>
        <v>429602</v>
      </c>
      <c r="I90" s="25"/>
      <c r="J90" s="25">
        <f>SUM(J49:J89)</f>
        <v>0</v>
      </c>
    </row>
    <row r="91" spans="2:10" ht="12.75">
      <c r="B91" s="39"/>
      <c r="F91" s="24"/>
      <c r="G91" s="24"/>
      <c r="H91" s="25"/>
      <c r="I91" s="25"/>
      <c r="J91" s="25"/>
    </row>
    <row r="92" spans="3:8" ht="12.75">
      <c r="C92" s="5" t="s">
        <v>91</v>
      </c>
      <c r="D92" s="5"/>
      <c r="E92" s="5"/>
      <c r="G92" s="5"/>
      <c r="H92" s="44"/>
    </row>
    <row r="93" spans="3:8" ht="12.75">
      <c r="C93" s="45">
        <v>961173.59</v>
      </c>
      <c r="D93" s="2" t="s">
        <v>92</v>
      </c>
      <c r="E93" s="2"/>
      <c r="G93" s="2"/>
      <c r="H93" s="44"/>
    </row>
    <row r="94" spans="3:8" ht="12.75">
      <c r="C94" s="46"/>
      <c r="D94" s="5"/>
      <c r="E94" s="5"/>
      <c r="G94" s="5"/>
      <c r="H94" s="44"/>
    </row>
    <row r="95" spans="3:8" ht="12.75">
      <c r="C95" s="45">
        <v>1074626.16</v>
      </c>
      <c r="D95" s="5" t="s">
        <v>93</v>
      </c>
      <c r="E95" s="5" t="s">
        <v>94</v>
      </c>
      <c r="G95" s="5"/>
      <c r="H95" s="44"/>
    </row>
    <row r="96" spans="3:8" ht="12.75">
      <c r="C96" s="47" t="s">
        <v>95</v>
      </c>
      <c r="D96" s="48"/>
      <c r="E96" s="48"/>
      <c r="F96" s="49"/>
      <c r="G96" s="49"/>
      <c r="H96" s="44"/>
    </row>
    <row r="97" spans="3:8" ht="12.75">
      <c r="C97" s="50" t="s">
        <v>96</v>
      </c>
      <c r="H97" s="15">
        <v>924426.42</v>
      </c>
    </row>
    <row r="98" spans="3:8" ht="12.75">
      <c r="C98" s="50" t="s">
        <v>97</v>
      </c>
      <c r="D98" s="4"/>
      <c r="E98" s="3"/>
      <c r="H98" s="51">
        <v>179.74</v>
      </c>
    </row>
    <row r="99" spans="3:8" ht="12.75">
      <c r="C99" s="52" t="s">
        <v>98</v>
      </c>
      <c r="D99" s="53"/>
      <c r="E99" s="2"/>
      <c r="F99" s="49"/>
      <c r="G99" s="49"/>
      <c r="H99" s="54">
        <v>150020</v>
      </c>
    </row>
    <row r="100" spans="3:8" ht="12.75">
      <c r="C100" s="47" t="s">
        <v>99</v>
      </c>
      <c r="D100" s="48"/>
      <c r="E100" s="48"/>
      <c r="F100" s="49"/>
      <c r="G100" s="49"/>
      <c r="H100" s="25">
        <f>SUM(H97:H99)</f>
        <v>1074626.1600000001</v>
      </c>
    </row>
    <row r="101" spans="3:8" ht="12.75">
      <c r="C101" s="55">
        <v>265495.41</v>
      </c>
      <c r="D101" s="2" t="s">
        <v>100</v>
      </c>
      <c r="E101" s="48"/>
      <c r="F101" s="49"/>
      <c r="G101" s="49"/>
      <c r="H101" s="45"/>
    </row>
    <row r="102" spans="3:8" ht="12.75">
      <c r="C102" s="56">
        <v>152042.84</v>
      </c>
      <c r="D102" s="1" t="s">
        <v>101</v>
      </c>
      <c r="E102" s="5"/>
      <c r="G102" s="5"/>
      <c r="H102" s="44"/>
    </row>
    <row r="103" spans="3:4" ht="12.75">
      <c r="C103" s="55">
        <f>C101-C102</f>
        <v>113452.56999999998</v>
      </c>
      <c r="D103" s="2"/>
    </row>
    <row r="104" spans="3:4" ht="12.75">
      <c r="C104" s="55"/>
      <c r="D104" s="2"/>
    </row>
    <row r="105" spans="3:8" ht="12.75">
      <c r="C105" s="25"/>
      <c r="H105" s="57"/>
    </row>
    <row r="106" spans="1:9" ht="12.75">
      <c r="A106" s="7">
        <v>215010</v>
      </c>
      <c r="B106" s="7"/>
      <c r="C106" s="44" t="s">
        <v>102</v>
      </c>
      <c r="D106" s="58"/>
      <c r="E106" s="58"/>
      <c r="F106" s="59"/>
      <c r="G106" s="58"/>
      <c r="H106" s="27">
        <v>20045.55</v>
      </c>
      <c r="I106" s="27"/>
    </row>
    <row r="107" spans="1:9" ht="12.75">
      <c r="A107" s="7"/>
      <c r="B107" s="7"/>
      <c r="C107" s="44" t="s">
        <v>103</v>
      </c>
      <c r="D107" s="58"/>
      <c r="E107" s="58"/>
      <c r="F107" s="59"/>
      <c r="G107" s="58"/>
      <c r="H107" s="27">
        <f>(G90/3)-H106</f>
        <v>30635.396666666664</v>
      </c>
      <c r="I107" s="60"/>
    </row>
    <row r="108" spans="3:9" ht="12.75">
      <c r="C108" s="61" t="s">
        <v>104</v>
      </c>
      <c r="D108" s="58"/>
      <c r="E108" s="58"/>
      <c r="F108" s="59"/>
      <c r="G108" s="58"/>
      <c r="H108" s="62">
        <v>30636</v>
      </c>
      <c r="I108" s="60"/>
    </row>
    <row r="109" spans="3:8" ht="12.75">
      <c r="C109" s="63" t="s">
        <v>105</v>
      </c>
      <c r="D109" s="64"/>
      <c r="E109" s="64"/>
      <c r="F109" s="65"/>
      <c r="G109" s="64"/>
      <c r="H109" s="25">
        <f>SUM(H106:H108)</f>
        <v>81316.94666666667</v>
      </c>
    </row>
    <row r="110" ht="12.75">
      <c r="C110" s="25"/>
    </row>
    <row r="111" spans="3:9" ht="12.75">
      <c r="C111" s="1" t="s">
        <v>6</v>
      </c>
      <c r="D111" s="16"/>
      <c r="H111" s="66">
        <f>H100</f>
        <v>1074626.1600000001</v>
      </c>
      <c r="I111" s="67"/>
    </row>
    <row r="112" spans="3:8" ht="12.75">
      <c r="C112" s="1" t="s">
        <v>45</v>
      </c>
      <c r="D112" s="68"/>
      <c r="H112" s="69">
        <f>H109</f>
        <v>81316.94666666667</v>
      </c>
    </row>
    <row r="113" spans="3:8" ht="12.75">
      <c r="C113" s="70" t="s">
        <v>106</v>
      </c>
      <c r="D113" s="17" t="s">
        <v>107</v>
      </c>
      <c r="E113" s="5"/>
      <c r="G113" s="2"/>
      <c r="H113" s="71">
        <f>H111-H112</f>
        <v>993309.2133333335</v>
      </c>
    </row>
    <row r="114" spans="3:8" ht="12.75">
      <c r="C114" s="70"/>
      <c r="D114" s="17"/>
      <c r="E114" s="2"/>
      <c r="G114" s="2"/>
      <c r="H114" s="71"/>
    </row>
    <row r="115" spans="3:9" ht="12.75">
      <c r="C115" s="70"/>
      <c r="D115" s="17"/>
      <c r="E115" s="2"/>
      <c r="G115" s="2"/>
      <c r="H115" s="71"/>
      <c r="I115" s="2"/>
    </row>
    <row r="116" spans="1:11" ht="12.75">
      <c r="A116" s="72" t="s">
        <v>108</v>
      </c>
      <c r="B116" s="72"/>
      <c r="C116" s="2"/>
      <c r="D116" s="2"/>
      <c r="E116" s="2"/>
      <c r="G116" s="2"/>
      <c r="H116" s="2"/>
      <c r="I116" s="2"/>
      <c r="J116" s="2"/>
      <c r="K116" s="2"/>
    </row>
    <row r="117" spans="1:11" ht="12.75">
      <c r="A117" s="72" t="s">
        <v>109</v>
      </c>
      <c r="B117" s="72" t="s">
        <v>110</v>
      </c>
      <c r="C117" s="72"/>
      <c r="D117" s="72"/>
      <c r="E117" s="72"/>
      <c r="G117" s="2"/>
      <c r="H117" s="2"/>
      <c r="I117" s="2"/>
      <c r="J117" s="2"/>
      <c r="K117" s="2"/>
    </row>
    <row r="118" spans="1:11" ht="12.75">
      <c r="A118" s="73" t="s">
        <v>111</v>
      </c>
      <c r="B118" s="72"/>
      <c r="C118" s="72"/>
      <c r="D118" s="72"/>
      <c r="E118" s="72"/>
      <c r="G118" s="2"/>
      <c r="H118" s="2"/>
      <c r="I118" s="2"/>
      <c r="J118" s="2"/>
      <c r="K118" s="2"/>
    </row>
    <row r="119" spans="1:11" ht="12.75">
      <c r="A119" s="73"/>
      <c r="B119" s="72"/>
      <c r="C119" s="72"/>
      <c r="D119" s="72"/>
      <c r="E119" s="72"/>
      <c r="G119" s="2"/>
      <c r="H119" s="2"/>
      <c r="I119" s="2"/>
      <c r="J119" s="2"/>
      <c r="K119" s="2"/>
    </row>
    <row r="120" spans="1:11" ht="12.75">
      <c r="A120" s="73"/>
      <c r="B120" s="72"/>
      <c r="C120" s="72"/>
      <c r="D120" s="72"/>
      <c r="E120" s="72"/>
      <c r="G120" s="2"/>
      <c r="H120" s="2"/>
      <c r="I120" s="2"/>
      <c r="J120" s="2"/>
      <c r="K120" s="2"/>
    </row>
    <row r="121" spans="1:11" ht="12.75">
      <c r="A121" s="70" t="s">
        <v>112</v>
      </c>
      <c r="B121" s="70" t="s">
        <v>113</v>
      </c>
      <c r="C121" s="70"/>
      <c r="D121" s="70">
        <v>2021</v>
      </c>
      <c r="E121" s="74"/>
      <c r="F121" s="75"/>
      <c r="G121" s="74"/>
      <c r="H121" s="76"/>
      <c r="I121" s="73"/>
      <c r="J121" s="2"/>
      <c r="K121" s="2"/>
    </row>
    <row r="122" spans="1:11" ht="12.75">
      <c r="A122" s="73" t="s">
        <v>114</v>
      </c>
      <c r="B122" s="73"/>
      <c r="C122" s="73" t="s">
        <v>115</v>
      </c>
      <c r="D122" s="73"/>
      <c r="E122" s="73"/>
      <c r="F122" s="77" t="s">
        <v>116</v>
      </c>
      <c r="G122" s="77"/>
      <c r="H122" s="76">
        <v>46871.58</v>
      </c>
      <c r="I122" s="78"/>
      <c r="J122" s="73"/>
      <c r="K122" s="2"/>
    </row>
    <row r="123" spans="1:11" ht="12.75">
      <c r="A123" s="73" t="s">
        <v>117</v>
      </c>
      <c r="B123" s="73">
        <v>2020</v>
      </c>
      <c r="C123" s="73"/>
      <c r="D123" s="73"/>
      <c r="E123" s="73"/>
      <c r="F123" s="77" t="s">
        <v>116</v>
      </c>
      <c r="G123" s="77"/>
      <c r="H123" s="79">
        <v>48123.65</v>
      </c>
      <c r="I123" s="73"/>
      <c r="J123" s="78"/>
      <c r="K123" s="2"/>
    </row>
    <row r="124" spans="1:11" ht="12.75">
      <c r="A124" s="73" t="s">
        <v>118</v>
      </c>
      <c r="B124" s="73"/>
      <c r="C124" s="73"/>
      <c r="D124" s="73"/>
      <c r="E124" s="73"/>
      <c r="F124" s="80"/>
      <c r="G124" s="80"/>
      <c r="H124" s="79">
        <v>45153.78</v>
      </c>
      <c r="I124" s="73"/>
      <c r="J124" s="73"/>
      <c r="K124" s="2"/>
    </row>
    <row r="125" spans="1:11" ht="12.75">
      <c r="A125" s="70" t="s">
        <v>119</v>
      </c>
      <c r="B125" s="73"/>
      <c r="C125" s="73" t="s">
        <v>120</v>
      </c>
      <c r="D125" s="73"/>
      <c r="E125" s="3"/>
      <c r="F125" s="77" t="s">
        <v>116</v>
      </c>
      <c r="G125" s="81"/>
      <c r="H125" s="76">
        <v>2969.87</v>
      </c>
      <c r="I125" s="73"/>
      <c r="J125" s="73"/>
      <c r="K125" s="2"/>
    </row>
    <row r="126" spans="1:11" ht="12.75">
      <c r="A126" s="73"/>
      <c r="B126" s="73"/>
      <c r="C126" s="73"/>
      <c r="D126" s="73"/>
      <c r="E126" s="73"/>
      <c r="F126" s="73"/>
      <c r="G126" s="73"/>
      <c r="H126" s="73"/>
      <c r="I126" s="2"/>
      <c r="J126" s="73"/>
      <c r="K126" s="2"/>
    </row>
    <row r="127" spans="1:11" ht="12.75">
      <c r="A127" s="3" t="s">
        <v>121</v>
      </c>
      <c r="B127" s="3"/>
      <c r="C127" s="3"/>
      <c r="D127" s="3"/>
      <c r="E127" s="3"/>
      <c r="F127" s="3"/>
      <c r="G127" s="3"/>
      <c r="H127" s="3"/>
      <c r="I127" s="2"/>
      <c r="J127" s="2"/>
      <c r="K127" s="2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82"/>
      <c r="J128" s="2"/>
      <c r="K128" s="2"/>
    </row>
    <row r="129" spans="1:11" ht="12.75">
      <c r="A129" s="3" t="s">
        <v>122</v>
      </c>
      <c r="B129" s="3"/>
      <c r="C129" s="3"/>
      <c r="D129" s="3"/>
      <c r="E129" s="3"/>
      <c r="F129" s="3"/>
      <c r="G129" s="3"/>
      <c r="H129" s="3"/>
      <c r="I129" s="83"/>
      <c r="J129" s="82"/>
      <c r="K129" s="2"/>
    </row>
    <row r="130" spans="1:11" ht="12.75">
      <c r="A130" s="3" t="s">
        <v>123</v>
      </c>
      <c r="B130" s="3"/>
      <c r="C130" s="3"/>
      <c r="D130" s="3"/>
      <c r="E130" s="3"/>
      <c r="F130" s="3"/>
      <c r="G130" s="3"/>
      <c r="H130" s="3"/>
      <c r="I130" s="83"/>
      <c r="J130" s="83"/>
      <c r="K130" s="2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83"/>
      <c r="J131" s="83"/>
      <c r="K131" s="2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84"/>
      <c r="J132" s="83"/>
      <c r="K132" s="2"/>
    </row>
    <row r="133" spans="1:11" ht="12.75">
      <c r="A133" s="85" t="s">
        <v>124</v>
      </c>
      <c r="B133" s="85"/>
      <c r="C133" s="85"/>
      <c r="D133" s="85"/>
      <c r="E133" s="85"/>
      <c r="F133" s="85"/>
      <c r="G133" s="85"/>
      <c r="H133" s="85"/>
      <c r="I133" s="84"/>
      <c r="J133" s="84"/>
      <c r="K133" s="2"/>
    </row>
    <row r="134" spans="1:11" ht="12.75">
      <c r="A134" s="85" t="s">
        <v>125</v>
      </c>
      <c r="B134" s="85"/>
      <c r="C134" s="85"/>
      <c r="D134" s="85"/>
      <c r="E134" s="85"/>
      <c r="F134" s="85"/>
      <c r="G134" s="85"/>
      <c r="H134" s="85"/>
      <c r="I134" s="83"/>
      <c r="J134" s="84"/>
      <c r="K134" s="2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83"/>
      <c r="J135" s="83"/>
      <c r="K135" s="2"/>
    </row>
    <row r="136" spans="1:11" ht="12.75">
      <c r="A136" s="4" t="s">
        <v>126</v>
      </c>
      <c r="B136" s="3"/>
      <c r="C136" s="3"/>
      <c r="D136" s="3"/>
      <c r="E136" s="3"/>
      <c r="F136" s="3"/>
      <c r="G136" s="3"/>
      <c r="H136" s="3"/>
      <c r="I136" s="83"/>
      <c r="J136" s="83"/>
      <c r="K136" s="2"/>
    </row>
    <row r="137" spans="1:11" ht="12.75">
      <c r="A137" s="4" t="s">
        <v>127</v>
      </c>
      <c r="B137" s="3"/>
      <c r="C137" s="3"/>
      <c r="D137" s="3"/>
      <c r="E137" s="3"/>
      <c r="F137" s="3"/>
      <c r="G137" s="3"/>
      <c r="H137" s="3"/>
      <c r="I137" s="83"/>
      <c r="J137" s="83"/>
      <c r="K137" s="2"/>
    </row>
    <row r="138" spans="1:11" ht="12.75">
      <c r="A138" s="4" t="s">
        <v>128</v>
      </c>
      <c r="B138" s="3"/>
      <c r="C138" s="3"/>
      <c r="D138" s="3"/>
      <c r="E138" s="3"/>
      <c r="F138" s="3"/>
      <c r="G138" s="3"/>
      <c r="H138" s="3"/>
      <c r="I138" s="83"/>
      <c r="J138" s="83"/>
      <c r="K138" s="2"/>
    </row>
    <row r="139" spans="1:11" ht="12.75">
      <c r="A139" s="86"/>
      <c r="B139" s="3"/>
      <c r="C139" s="3"/>
      <c r="D139" s="3"/>
      <c r="E139" s="3"/>
      <c r="F139" s="3"/>
      <c r="G139" s="3"/>
      <c r="H139" s="3"/>
      <c r="I139" s="87"/>
      <c r="J139" s="83"/>
      <c r="K139" s="2"/>
    </row>
    <row r="140" spans="1:12" ht="12.75">
      <c r="A140" s="87" t="s">
        <v>129</v>
      </c>
      <c r="B140" s="87"/>
      <c r="C140" s="87"/>
      <c r="D140" s="87"/>
      <c r="E140" s="87"/>
      <c r="F140" s="87"/>
      <c r="G140" s="88"/>
      <c r="H140" s="87"/>
      <c r="I140" s="87"/>
      <c r="J140" s="87"/>
      <c r="K140" s="73"/>
      <c r="L140" s="73"/>
    </row>
    <row r="141" spans="1:12" s="1" customFormat="1" ht="12.75">
      <c r="A141" s="87"/>
      <c r="B141" s="87"/>
      <c r="C141" s="87"/>
      <c r="D141" s="87"/>
      <c r="E141" s="87"/>
      <c r="F141" s="87"/>
      <c r="G141" s="87"/>
      <c r="H141" s="87"/>
      <c r="I141" s="89"/>
      <c r="J141" s="87"/>
      <c r="K141" s="73"/>
      <c r="L141" s="73"/>
    </row>
    <row r="142" spans="1:10" ht="12.75">
      <c r="A142" s="90"/>
      <c r="B142" s="90"/>
      <c r="C142" s="90"/>
      <c r="D142" s="90"/>
      <c r="E142" s="90"/>
      <c r="F142" s="89"/>
      <c r="G142" s="89"/>
      <c r="H142" s="89"/>
      <c r="I142" s="89"/>
      <c r="J142" s="89"/>
    </row>
    <row r="143" spans="3:10" ht="15" customHeight="1">
      <c r="C143" s="90"/>
      <c r="D143" s="90"/>
      <c r="E143" s="90"/>
      <c r="F143" s="89"/>
      <c r="G143" s="89"/>
      <c r="I143" s="89"/>
      <c r="J143" s="89"/>
    </row>
    <row r="144" spans="3:10" ht="15" customHeight="1">
      <c r="C144" s="5"/>
      <c r="I144" s="85"/>
      <c r="J144" s="89"/>
    </row>
    <row r="145" spans="3:10" ht="15" customHeight="1">
      <c r="C145" s="5"/>
      <c r="I145" s="85"/>
      <c r="J145" s="85"/>
    </row>
    <row r="146" spans="3:10" ht="15" customHeight="1">
      <c r="C146" s="5"/>
      <c r="I146" s="85"/>
      <c r="J146" s="85"/>
    </row>
    <row r="147" spans="9:10" ht="15" customHeight="1">
      <c r="I147" s="89"/>
      <c r="J147" s="85"/>
    </row>
    <row r="148" ht="15" customHeight="1">
      <c r="J148" s="89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6" spans="1:10" s="3" customFormat="1" ht="12.75">
      <c r="A166" s="1"/>
      <c r="B166" s="1"/>
      <c r="C166" s="1"/>
      <c r="D166" s="1"/>
      <c r="E166" s="1"/>
      <c r="F166" s="2"/>
      <c r="G166" s="1"/>
      <c r="H166" s="1"/>
      <c r="I166" s="1"/>
      <c r="J166" s="1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Notaio</dc:creator>
  <cp:keywords/>
  <dc:description/>
  <cp:lastModifiedBy/>
  <cp:lastPrinted>2020-10-12T15:22:01Z</cp:lastPrinted>
  <dcterms:modified xsi:type="dcterms:W3CDTF">2021-10-18T14:44:06Z</dcterms:modified>
  <cp:category/>
  <cp:version/>
  <cp:contentType/>
  <cp:contentStatus/>
  <cp:revision>13</cp:revision>
</cp:coreProperties>
</file>